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05" windowWidth="15135" windowHeight="7020"/>
  </bookViews>
  <sheets>
    <sheet name="Лист1" sheetId="1" r:id="rId1"/>
  </sheets>
  <definedNames>
    <definedName name="_xlnm.Print_Area" localSheetId="0">Лист1!$A$1:$O$117</definedName>
  </definedNames>
  <calcPr calcId="144525"/>
</workbook>
</file>

<file path=xl/calcChain.xml><?xml version="1.0" encoding="utf-8"?>
<calcChain xmlns="http://schemas.openxmlformats.org/spreadsheetml/2006/main">
  <c r="C111" i="1" l="1"/>
  <c r="M85" i="1"/>
  <c r="K85" i="1"/>
  <c r="I85" i="1"/>
  <c r="E85" i="1"/>
  <c r="G86" i="1" l="1"/>
  <c r="G85" i="1" l="1"/>
  <c r="C86" i="1"/>
  <c r="C85" i="1" s="1"/>
  <c r="H86" i="1"/>
  <c r="H85" i="1" s="1"/>
  <c r="G52" i="1"/>
  <c r="N86" i="1" l="1"/>
  <c r="N85" i="1" s="1"/>
  <c r="L86" i="1"/>
  <c r="L85" i="1" s="1"/>
  <c r="J86" i="1"/>
  <c r="J85" i="1" s="1"/>
  <c r="D86" i="1" l="1"/>
  <c r="D85" i="1" s="1"/>
  <c r="M17" i="1"/>
  <c r="K52" i="1"/>
  <c r="M52" i="1"/>
  <c r="I52" i="1" l="1"/>
  <c r="K17" i="1"/>
  <c r="I17" i="1"/>
  <c r="G17" i="1"/>
  <c r="N111" i="1" l="1"/>
  <c r="L111" i="1"/>
  <c r="J111" i="1"/>
  <c r="H111" i="1"/>
  <c r="D52" i="1"/>
  <c r="D111" i="1" l="1"/>
  <c r="E52" i="1"/>
  <c r="D17" i="1"/>
  <c r="E17" i="1"/>
</calcChain>
</file>

<file path=xl/sharedStrings.xml><?xml version="1.0" encoding="utf-8"?>
<sst xmlns="http://schemas.openxmlformats.org/spreadsheetml/2006/main" count="95" uniqueCount="34">
  <si>
    <t>Тариф</t>
  </si>
  <si>
    <t>Руб.</t>
  </si>
  <si>
    <t>Всего</t>
  </si>
  <si>
    <t>1 квартал</t>
  </si>
  <si>
    <t>2 квартал</t>
  </si>
  <si>
    <t>3 квартал</t>
  </si>
  <si>
    <t>4 квартал</t>
  </si>
  <si>
    <t>тыс.руб.</t>
  </si>
  <si>
    <t>Начальник финансового отдела Мичуринского сельского посления</t>
  </si>
  <si>
    <t>Лимиты потребления электроэнергии МБУ "Культурно досуговый центр</t>
  </si>
  <si>
    <t xml:space="preserve"> </t>
  </si>
  <si>
    <t>Лимиты потребления топлива</t>
  </si>
  <si>
    <t xml:space="preserve">МКУ "По обеспечению хозяйственной деятельности администрации  </t>
  </si>
  <si>
    <t>АВТО</t>
  </si>
  <si>
    <t>92 бенз.</t>
  </si>
  <si>
    <t>95 бен.</t>
  </si>
  <si>
    <t>тыс. квт/ч</t>
  </si>
  <si>
    <t>руб. (1 литр)</t>
  </si>
  <si>
    <t>Лимиты потребления электроэнергии МКУ"По обеспечению хозяйственной деятельности администрации</t>
  </si>
  <si>
    <t>В.В. Безуглая</t>
  </si>
  <si>
    <t>тыс. л.</t>
  </si>
  <si>
    <t>Lada Vesta (2017)</t>
  </si>
  <si>
    <t>Skoda Oktavia</t>
  </si>
  <si>
    <t>Мичуринского сельского поселения" на 2020 год</t>
  </si>
  <si>
    <t>Тариф (стоимость)</t>
  </si>
  <si>
    <t>Мичуринского сельского поселения"на 2021 год</t>
  </si>
  <si>
    <t>Мичуринского сельского поселения" на 2021год</t>
  </si>
  <si>
    <t>Начальник финансового отдела Мичуринского сельского посления                                                         В.В. Безуглая</t>
  </si>
  <si>
    <t>Начальник финансового отдела Мичуринского сельского посления                                                          В.В. Безуглая</t>
  </si>
  <si>
    <t>тыс.л.</t>
  </si>
  <si>
    <t>Приложение №2 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от _______________   № ______</t>
  </si>
  <si>
    <t>Приложение №3 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от _______________   № ______</t>
  </si>
  <si>
    <t>Приложение №4 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от _______________   № ______</t>
  </si>
  <si>
    <t>Приложение №5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от _______________   №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</si>
</sst>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NumberFormat="1" applyFont="1" applyAlignment="1">
      <alignment vertical="top" wrapText="1"/>
    </xf>
    <xf numFmtId="2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8"/>
  <sheetViews>
    <sheetView tabSelected="1" view="pageLayout" topLeftCell="A97" zoomScale="80" zoomScaleNormal="100" zoomScaleSheetLayoutView="85" zoomScalePageLayoutView="80" workbookViewId="0">
      <selection activeCell="M103" sqref="M103"/>
    </sheetView>
  </sheetViews>
  <sheetFormatPr defaultRowHeight="15" x14ac:dyDescent="0.25"/>
  <cols>
    <col min="1" max="1" width="14.42578125" customWidth="1"/>
    <col min="2" max="2" width="9" customWidth="1"/>
    <col min="3" max="3" width="13" customWidth="1"/>
    <col min="4" max="4" width="10.28515625" customWidth="1"/>
    <col min="5" max="5" width="8.42578125" customWidth="1"/>
    <col min="6" max="6" width="7.85546875" customWidth="1"/>
    <col min="8" max="8" width="11.28515625" customWidth="1"/>
    <col min="10" max="10" width="11.5703125" customWidth="1"/>
    <col min="12" max="12" width="11.5703125" customWidth="1"/>
    <col min="15" max="15" width="3.42578125" customWidth="1"/>
  </cols>
  <sheetData>
    <row r="1" spans="1:15" ht="1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M1" s="2"/>
      <c r="N1" s="2"/>
      <c r="O1" s="2"/>
    </row>
    <row r="2" spans="1:15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8" t="s">
        <v>30</v>
      </c>
      <c r="M3" s="8"/>
      <c r="N3" s="8"/>
      <c r="O3" s="8"/>
    </row>
    <row r="4" spans="1:15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8"/>
      <c r="M4" s="8"/>
      <c r="N4" s="8"/>
      <c r="O4" s="8"/>
    </row>
    <row r="5" spans="1:15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8"/>
      <c r="M5" s="8"/>
      <c r="N5" s="8"/>
      <c r="O5" s="8"/>
    </row>
    <row r="6" spans="1:15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8"/>
      <c r="M6" s="8"/>
      <c r="N6" s="8"/>
      <c r="O6" s="8"/>
    </row>
    <row r="7" spans="1:15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8"/>
      <c r="M7" s="8"/>
      <c r="N7" s="8"/>
      <c r="O7" s="8"/>
    </row>
    <row r="8" spans="1:15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3"/>
      <c r="M8" s="3"/>
      <c r="N8" s="3"/>
      <c r="O8" s="3"/>
    </row>
    <row r="9" spans="1:15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3"/>
      <c r="N9" s="3"/>
      <c r="O9" s="3"/>
    </row>
    <row r="10" spans="1:15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5.75" x14ac:dyDescent="0.25">
      <c r="A11" s="2"/>
      <c r="B11" s="2"/>
      <c r="C11" s="18" t="s">
        <v>18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0"/>
      <c r="O11" s="20"/>
    </row>
    <row r="12" spans="1:15" ht="15.75" x14ac:dyDescent="0.25">
      <c r="A12" s="2"/>
      <c r="B12" s="2"/>
      <c r="C12" s="18" t="s">
        <v>25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20"/>
      <c r="O12" s="20"/>
    </row>
    <row r="13" spans="1:15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x14ac:dyDescent="0.25">
      <c r="A15" s="2"/>
      <c r="B15" s="2"/>
      <c r="C15" s="12" t="s">
        <v>0</v>
      </c>
      <c r="D15" s="9" t="s">
        <v>2</v>
      </c>
      <c r="E15" s="10"/>
      <c r="F15" s="9" t="s">
        <v>3</v>
      </c>
      <c r="G15" s="10"/>
      <c r="H15" s="9" t="s">
        <v>4</v>
      </c>
      <c r="I15" s="10"/>
      <c r="J15" s="9" t="s">
        <v>5</v>
      </c>
      <c r="K15" s="10"/>
      <c r="L15" s="9" t="s">
        <v>6</v>
      </c>
      <c r="M15" s="10"/>
      <c r="N15" s="2"/>
      <c r="O15" s="2"/>
    </row>
    <row r="16" spans="1:15" ht="15.75" x14ac:dyDescent="0.25">
      <c r="A16" s="2"/>
      <c r="B16" s="2"/>
      <c r="C16" s="12" t="s">
        <v>1</v>
      </c>
      <c r="D16" s="12" t="s">
        <v>16</v>
      </c>
      <c r="E16" s="12" t="s">
        <v>7</v>
      </c>
      <c r="F16" s="12" t="s">
        <v>16</v>
      </c>
      <c r="G16" s="12" t="s">
        <v>7</v>
      </c>
      <c r="H16" s="12" t="s">
        <v>16</v>
      </c>
      <c r="I16" s="12" t="s">
        <v>7</v>
      </c>
      <c r="J16" s="12" t="s">
        <v>16</v>
      </c>
      <c r="K16" s="12" t="s">
        <v>7</v>
      </c>
      <c r="L16" s="12" t="s">
        <v>16</v>
      </c>
      <c r="M16" s="12" t="s">
        <v>7</v>
      </c>
      <c r="N16" s="2"/>
      <c r="O16" s="2"/>
    </row>
    <row r="17" spans="1:15" ht="15.75" x14ac:dyDescent="0.25">
      <c r="A17" s="2"/>
      <c r="B17" s="2"/>
      <c r="C17" s="14">
        <v>9.85</v>
      </c>
      <c r="D17" s="14">
        <f>F17+H17+J17+L17</f>
        <v>20.259999999999998</v>
      </c>
      <c r="E17" s="15">
        <f>G17+I17+K17+M17</f>
        <v>199.56099999999998</v>
      </c>
      <c r="F17" s="14">
        <v>5.08</v>
      </c>
      <c r="G17" s="14">
        <f>F17*C17</f>
        <v>50.037999999999997</v>
      </c>
      <c r="H17" s="14">
        <v>5.05</v>
      </c>
      <c r="I17" s="14">
        <f>H17*C17</f>
        <v>49.7425</v>
      </c>
      <c r="J17" s="14">
        <v>5.05</v>
      </c>
      <c r="K17" s="14">
        <f>J17*C17</f>
        <v>49.7425</v>
      </c>
      <c r="L17" s="14">
        <v>5.08</v>
      </c>
      <c r="M17" s="14">
        <f>L17*C17</f>
        <v>50.037999999999997</v>
      </c>
      <c r="N17" s="2"/>
      <c r="O17" s="2"/>
    </row>
    <row r="18" spans="1:15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2"/>
      <c r="B22" s="2"/>
      <c r="C22" s="7" t="s">
        <v>28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2"/>
      <c r="O22" s="2"/>
    </row>
    <row r="23" spans="1:15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33" spans="1:15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8" t="s">
        <v>31</v>
      </c>
      <c r="M38" s="8"/>
      <c r="N38" s="8"/>
      <c r="O38" s="8"/>
    </row>
    <row r="39" spans="1:15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8"/>
      <c r="M39" s="8"/>
      <c r="N39" s="8"/>
      <c r="O39" s="8"/>
    </row>
    <row r="40" spans="1:15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8"/>
      <c r="M40" s="8"/>
      <c r="N40" s="8"/>
      <c r="O40" s="8"/>
    </row>
    <row r="41" spans="1:15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8"/>
      <c r="M41" s="8"/>
      <c r="N41" s="8"/>
      <c r="O41" s="8"/>
    </row>
    <row r="42" spans="1:15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8"/>
      <c r="M42" s="8"/>
      <c r="N42" s="8"/>
      <c r="O42" s="8"/>
    </row>
    <row r="43" spans="1:15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3"/>
      <c r="N43" s="3"/>
      <c r="O43" s="3"/>
    </row>
    <row r="44" spans="1:15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3"/>
      <c r="N44" s="3"/>
      <c r="O44" s="3"/>
    </row>
    <row r="45" spans="1:15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.75" x14ac:dyDescent="0.25">
      <c r="A46" s="2"/>
      <c r="B46" s="2"/>
      <c r="C46" s="18" t="s">
        <v>9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20"/>
      <c r="O46" s="20"/>
    </row>
    <row r="47" spans="1:15" ht="15.75" x14ac:dyDescent="0.25">
      <c r="A47" s="2"/>
      <c r="B47" s="2"/>
      <c r="C47" s="18" t="s">
        <v>26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20"/>
      <c r="O47" s="20"/>
    </row>
    <row r="48" spans="1:15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5.75" x14ac:dyDescent="0.25">
      <c r="A50" s="2"/>
      <c r="B50" s="2"/>
      <c r="C50" s="12" t="s">
        <v>0</v>
      </c>
      <c r="D50" s="9" t="s">
        <v>2</v>
      </c>
      <c r="E50" s="10"/>
      <c r="F50" s="9" t="s">
        <v>3</v>
      </c>
      <c r="G50" s="10"/>
      <c r="H50" s="9" t="s">
        <v>4</v>
      </c>
      <c r="I50" s="10"/>
      <c r="J50" s="9" t="s">
        <v>5</v>
      </c>
      <c r="K50" s="10"/>
      <c r="L50" s="9" t="s">
        <v>6</v>
      </c>
      <c r="M50" s="10"/>
      <c r="N50" s="2"/>
      <c r="O50" s="2"/>
    </row>
    <row r="51" spans="1:15" ht="15.75" x14ac:dyDescent="0.25">
      <c r="A51" s="2"/>
      <c r="B51" s="2"/>
      <c r="C51" s="12" t="s">
        <v>1</v>
      </c>
      <c r="D51" s="12" t="s">
        <v>16</v>
      </c>
      <c r="E51" s="12" t="s">
        <v>7</v>
      </c>
      <c r="F51" s="12" t="s">
        <v>16</v>
      </c>
      <c r="G51" s="12" t="s">
        <v>7</v>
      </c>
      <c r="H51" s="12" t="s">
        <v>16</v>
      </c>
      <c r="I51" s="12" t="s">
        <v>7</v>
      </c>
      <c r="J51" s="12" t="s">
        <v>16</v>
      </c>
      <c r="K51" s="12" t="s">
        <v>7</v>
      </c>
      <c r="L51" s="12" t="s">
        <v>16</v>
      </c>
      <c r="M51" s="12" t="s">
        <v>7</v>
      </c>
      <c r="N51" s="2"/>
      <c r="O51" s="2"/>
    </row>
    <row r="52" spans="1:15" ht="15.75" x14ac:dyDescent="0.25">
      <c r="A52" s="2"/>
      <c r="B52" s="2"/>
      <c r="C52" s="14">
        <v>9.85</v>
      </c>
      <c r="D52" s="12">
        <f>F52+H52+J52+L52</f>
        <v>18.059999999999999</v>
      </c>
      <c r="E52" s="15">
        <f>G52+I52+K52+M52</f>
        <v>169.52899999999997</v>
      </c>
      <c r="F52" s="12">
        <v>4.5199999999999996</v>
      </c>
      <c r="G52" s="16">
        <f>F52*C52</f>
        <v>44.521999999999991</v>
      </c>
      <c r="H52" s="12">
        <v>4.51</v>
      </c>
      <c r="I52" s="16">
        <f>H52*C52</f>
        <v>44.423499999999997</v>
      </c>
      <c r="J52" s="12">
        <v>4.51</v>
      </c>
      <c r="K52" s="16">
        <f>J52*C52</f>
        <v>44.423499999999997</v>
      </c>
      <c r="L52" s="12">
        <v>4.5199999999999996</v>
      </c>
      <c r="M52" s="16">
        <f>L52*8</f>
        <v>36.159999999999997</v>
      </c>
      <c r="N52" s="2"/>
      <c r="O52" s="2"/>
    </row>
    <row r="53" spans="1:15" ht="15.75" x14ac:dyDescent="0.25">
      <c r="A53" s="2"/>
      <c r="B53" s="2"/>
      <c r="C53" s="2" t="s">
        <v>10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5.75" x14ac:dyDescent="0.25">
      <c r="A55" s="2"/>
      <c r="B55" s="2"/>
      <c r="C55" s="2"/>
      <c r="D55" s="2"/>
      <c r="E55" s="2"/>
      <c r="F55" s="2"/>
      <c r="G55" s="6"/>
      <c r="H55" s="2"/>
      <c r="I55" s="2"/>
      <c r="J55" s="2"/>
      <c r="K55" s="2"/>
      <c r="L55" s="2"/>
      <c r="M55" s="2"/>
      <c r="N55" s="2"/>
      <c r="O55" s="2"/>
    </row>
    <row r="56" spans="1:15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5.75" x14ac:dyDescent="0.25">
      <c r="A57" s="20"/>
      <c r="B57" s="20"/>
      <c r="C57" s="7" t="s">
        <v>27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2"/>
      <c r="O57" s="2"/>
    </row>
    <row r="58" spans="1:15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8" t="s">
        <v>32</v>
      </c>
      <c r="M71" s="8"/>
      <c r="N71" s="8"/>
      <c r="O71" s="8"/>
    </row>
    <row r="72" spans="1:15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8"/>
      <c r="M72" s="8"/>
      <c r="N72" s="8"/>
      <c r="O72" s="8"/>
    </row>
    <row r="73" spans="1:15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8"/>
      <c r="M73" s="8"/>
      <c r="N73" s="8"/>
      <c r="O73" s="8"/>
    </row>
    <row r="74" spans="1:15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8"/>
      <c r="M74" s="8"/>
      <c r="N74" s="8"/>
      <c r="O74" s="8"/>
    </row>
    <row r="75" spans="1:15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8"/>
      <c r="M75" s="8"/>
      <c r="N75" s="8"/>
      <c r="O75" s="8"/>
    </row>
    <row r="76" spans="1:15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  <c r="M76" s="3"/>
      <c r="N76" s="3"/>
      <c r="O76" s="3"/>
    </row>
    <row r="77" spans="1:15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  <c r="M77" s="3"/>
      <c r="N77" s="3"/>
      <c r="O77" s="3"/>
    </row>
    <row r="78" spans="1:15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5.75" x14ac:dyDescent="0.25">
      <c r="A79" s="18" t="s">
        <v>11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20"/>
      <c r="O79" s="20"/>
    </row>
    <row r="80" spans="1:15" ht="15.75" x14ac:dyDescent="0.25">
      <c r="A80" s="18" t="s">
        <v>12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20"/>
      <c r="O80" s="20"/>
    </row>
    <row r="81" spans="1:15" ht="15.75" x14ac:dyDescent="0.25">
      <c r="A81" s="18" t="s">
        <v>26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20"/>
      <c r="O81" s="20"/>
    </row>
    <row r="82" spans="1:15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5.75" x14ac:dyDescent="0.25">
      <c r="B83" s="12" t="s">
        <v>13</v>
      </c>
      <c r="C83" s="21" t="s">
        <v>2</v>
      </c>
      <c r="D83" s="22"/>
      <c r="E83" s="21" t="s">
        <v>24</v>
      </c>
      <c r="F83" s="22"/>
      <c r="G83" s="9" t="s">
        <v>3</v>
      </c>
      <c r="H83" s="10"/>
      <c r="I83" s="9" t="s">
        <v>4</v>
      </c>
      <c r="J83" s="10"/>
      <c r="K83" s="9" t="s">
        <v>5</v>
      </c>
      <c r="L83" s="10"/>
      <c r="M83" s="9" t="s">
        <v>6</v>
      </c>
      <c r="N83" s="10"/>
      <c r="O83" s="2"/>
    </row>
    <row r="84" spans="1:15" ht="15.75" x14ac:dyDescent="0.25">
      <c r="B84" s="11" t="s">
        <v>14</v>
      </c>
      <c r="C84" s="24" t="s">
        <v>29</v>
      </c>
      <c r="D84" s="14" t="s">
        <v>7</v>
      </c>
      <c r="E84" s="9" t="s">
        <v>17</v>
      </c>
      <c r="F84" s="10"/>
      <c r="G84" s="12" t="s">
        <v>20</v>
      </c>
      <c r="H84" s="12" t="s">
        <v>7</v>
      </c>
      <c r="I84" s="12" t="s">
        <v>20</v>
      </c>
      <c r="J84" s="12" t="s">
        <v>7</v>
      </c>
      <c r="K84" s="12" t="s">
        <v>20</v>
      </c>
      <c r="L84" s="12" t="s">
        <v>7</v>
      </c>
      <c r="M84" s="12" t="s">
        <v>20</v>
      </c>
      <c r="N84" s="12" t="s">
        <v>7</v>
      </c>
      <c r="O84" s="2"/>
    </row>
    <row r="85" spans="1:15" ht="15.75" x14ac:dyDescent="0.25">
      <c r="B85" s="13"/>
      <c r="C85" s="23">
        <f>C86</f>
        <v>3</v>
      </c>
      <c r="D85" s="14">
        <f>D86</f>
        <v>158.69999999999999</v>
      </c>
      <c r="E85" s="25">
        <f>E86</f>
        <v>52.9</v>
      </c>
      <c r="F85" s="26"/>
      <c r="G85" s="14">
        <f>G86</f>
        <v>0.75</v>
      </c>
      <c r="H85" s="14">
        <f t="shared" ref="H85:N85" si="0">H86</f>
        <v>39.674999999999997</v>
      </c>
      <c r="I85" s="14">
        <f t="shared" si="0"/>
        <v>0.75</v>
      </c>
      <c r="J85" s="14">
        <f t="shared" si="0"/>
        <v>39.674999999999997</v>
      </c>
      <c r="K85" s="14">
        <f t="shared" si="0"/>
        <v>0.75</v>
      </c>
      <c r="L85" s="14">
        <f t="shared" si="0"/>
        <v>39.674999999999997</v>
      </c>
      <c r="M85" s="14">
        <f t="shared" si="0"/>
        <v>0.75</v>
      </c>
      <c r="N85" s="14">
        <f t="shared" si="0"/>
        <v>39.674999999999997</v>
      </c>
      <c r="O85" s="2"/>
    </row>
    <row r="86" spans="1:15" ht="31.5" customHeight="1" x14ac:dyDescent="0.25">
      <c r="B86" s="27" t="s">
        <v>21</v>
      </c>
      <c r="C86" s="12">
        <f>G86*4</f>
        <v>3</v>
      </c>
      <c r="D86" s="14">
        <f>H86+J86+L86+N86</f>
        <v>158.69999999999999</v>
      </c>
      <c r="E86" s="25">
        <v>52.9</v>
      </c>
      <c r="F86" s="26"/>
      <c r="G86" s="14">
        <f>0.75</f>
        <v>0.75</v>
      </c>
      <c r="H86" s="14">
        <f>G86 *E86</f>
        <v>39.674999999999997</v>
      </c>
      <c r="I86" s="14">
        <v>0.75</v>
      </c>
      <c r="J86" s="14">
        <f>I86*E86</f>
        <v>39.674999999999997</v>
      </c>
      <c r="K86" s="14">
        <v>0.75</v>
      </c>
      <c r="L86" s="14">
        <f>K86*E86</f>
        <v>39.674999999999997</v>
      </c>
      <c r="M86" s="14">
        <v>0.75</v>
      </c>
      <c r="N86" s="14">
        <f>M86*E86</f>
        <v>39.674999999999997</v>
      </c>
      <c r="O86" s="2"/>
    </row>
    <row r="87" spans="1:15" ht="15.75" x14ac:dyDescent="0.25">
      <c r="A87" s="2"/>
      <c r="B87" s="2"/>
      <c r="C87" s="2"/>
      <c r="D87" s="2"/>
      <c r="E87" s="2"/>
      <c r="F87" s="2"/>
      <c r="G87" s="2"/>
      <c r="H87" s="4"/>
      <c r="I87" s="2"/>
      <c r="J87" s="2"/>
      <c r="K87" s="4"/>
      <c r="L87" s="5"/>
      <c r="M87" s="2"/>
      <c r="N87" s="2"/>
      <c r="O87" s="2"/>
    </row>
    <row r="88" spans="1:15" ht="15.75" x14ac:dyDescent="0.25">
      <c r="A88" s="2"/>
      <c r="B88" s="2"/>
      <c r="C88" s="2"/>
      <c r="D88" s="2"/>
      <c r="E88" s="2"/>
      <c r="F88" s="2"/>
      <c r="G88" s="4"/>
      <c r="H88" s="4"/>
      <c r="I88" s="2"/>
      <c r="J88" s="2"/>
      <c r="K88" s="2"/>
      <c r="L88" s="2"/>
      <c r="M88" s="2"/>
      <c r="N88" s="2"/>
      <c r="O88" s="2"/>
    </row>
    <row r="89" spans="1:15" ht="15.75" x14ac:dyDescent="0.25">
      <c r="B89" s="2" t="s">
        <v>8</v>
      </c>
      <c r="C89" s="2"/>
      <c r="D89" s="2"/>
      <c r="E89" s="2"/>
      <c r="F89" s="2"/>
      <c r="G89" s="2"/>
      <c r="H89" s="2"/>
      <c r="I89" s="2"/>
      <c r="J89" s="2"/>
      <c r="K89" s="2"/>
      <c r="L89" s="2" t="s">
        <v>19</v>
      </c>
      <c r="M89" s="2"/>
      <c r="N89" s="2"/>
      <c r="O89" s="2"/>
    </row>
    <row r="90" spans="1:15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5.75" x14ac:dyDescent="0.25">
      <c r="A92" s="2"/>
      <c r="B92" s="2"/>
      <c r="C92" s="2"/>
      <c r="D92" s="4"/>
      <c r="E92" s="2"/>
      <c r="F92" s="4"/>
      <c r="G92" s="2"/>
      <c r="H92" s="2"/>
      <c r="I92" s="2"/>
      <c r="J92" s="2"/>
      <c r="K92" s="2"/>
      <c r="L92" s="2"/>
      <c r="M92" s="2"/>
      <c r="N92" s="2"/>
      <c r="O92" s="2"/>
    </row>
    <row r="93" spans="1:15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8" t="s">
        <v>33</v>
      </c>
      <c r="M97" s="8"/>
      <c r="N97" s="8"/>
      <c r="O97" s="8"/>
    </row>
    <row r="98" spans="1:15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8"/>
      <c r="M98" s="8"/>
      <c r="N98" s="8"/>
      <c r="O98" s="8"/>
    </row>
    <row r="99" spans="1:15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8"/>
      <c r="M99" s="8"/>
      <c r="N99" s="8"/>
      <c r="O99" s="8"/>
    </row>
    <row r="100" spans="1:15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8"/>
      <c r="M100" s="8"/>
      <c r="N100" s="8"/>
      <c r="O100" s="8"/>
    </row>
    <row r="101" spans="1:15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8"/>
      <c r="M101" s="8"/>
      <c r="N101" s="8"/>
      <c r="O101" s="8"/>
    </row>
    <row r="102" spans="1:15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3"/>
      <c r="N102" s="3"/>
      <c r="O102" s="3"/>
    </row>
    <row r="103" spans="1:15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"/>
      <c r="M103" s="3"/>
      <c r="N103" s="3"/>
      <c r="O103" s="3"/>
    </row>
    <row r="104" spans="1:15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5.75" x14ac:dyDescent="0.25">
      <c r="A105" s="18" t="s">
        <v>11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9"/>
      <c r="O105" s="19"/>
    </row>
    <row r="106" spans="1:15" ht="15.75" x14ac:dyDescent="0.25">
      <c r="A106" s="7" t="s">
        <v>12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20"/>
      <c r="O106" s="20"/>
    </row>
    <row r="107" spans="1:15" ht="15.75" x14ac:dyDescent="0.25">
      <c r="A107" s="7" t="s">
        <v>23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20"/>
      <c r="O107" s="20"/>
    </row>
    <row r="108" spans="1:15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5.75" x14ac:dyDescent="0.25">
      <c r="B109" s="12" t="s">
        <v>13</v>
      </c>
      <c r="C109" s="21" t="s">
        <v>2</v>
      </c>
      <c r="D109" s="22"/>
      <c r="E109" s="21" t="s">
        <v>24</v>
      </c>
      <c r="F109" s="22"/>
      <c r="G109" s="9" t="s">
        <v>3</v>
      </c>
      <c r="H109" s="10"/>
      <c r="I109" s="9" t="s">
        <v>4</v>
      </c>
      <c r="J109" s="10"/>
      <c r="K109" s="9" t="s">
        <v>5</v>
      </c>
      <c r="L109" s="10"/>
      <c r="M109" s="9" t="s">
        <v>6</v>
      </c>
      <c r="N109" s="10"/>
      <c r="O109" s="2"/>
    </row>
    <row r="110" spans="1:15" ht="15.75" x14ac:dyDescent="0.25">
      <c r="B110" s="17" t="s">
        <v>15</v>
      </c>
      <c r="C110" s="17" t="s">
        <v>29</v>
      </c>
      <c r="D110" s="14" t="s">
        <v>7</v>
      </c>
      <c r="E110" s="9" t="s">
        <v>17</v>
      </c>
      <c r="F110" s="10"/>
      <c r="G110" s="12" t="s">
        <v>20</v>
      </c>
      <c r="H110" s="12" t="s">
        <v>7</v>
      </c>
      <c r="I110" s="12" t="s">
        <v>20</v>
      </c>
      <c r="J110" s="12" t="s">
        <v>7</v>
      </c>
      <c r="K110" s="12" t="s">
        <v>20</v>
      </c>
      <c r="L110" s="12" t="s">
        <v>7</v>
      </c>
      <c r="M110" s="12" t="s">
        <v>20</v>
      </c>
      <c r="N110" s="12" t="s">
        <v>7</v>
      </c>
      <c r="O110" s="2"/>
    </row>
    <row r="111" spans="1:15" ht="32.25" customHeight="1" x14ac:dyDescent="0.25">
      <c r="B111" s="27" t="s">
        <v>22</v>
      </c>
      <c r="C111" s="12">
        <f>G111*4</f>
        <v>3.6</v>
      </c>
      <c r="D111" s="14">
        <f>H111+J111+L111+N111</f>
        <v>201.24</v>
      </c>
      <c r="E111" s="25">
        <v>55.9</v>
      </c>
      <c r="F111" s="26"/>
      <c r="G111" s="12">
        <v>0.9</v>
      </c>
      <c r="H111" s="14">
        <f>G111 *E111</f>
        <v>50.31</v>
      </c>
      <c r="I111" s="12">
        <v>0.9</v>
      </c>
      <c r="J111" s="14">
        <f>I111*E111</f>
        <v>50.31</v>
      </c>
      <c r="K111" s="12">
        <v>0.9</v>
      </c>
      <c r="L111" s="14">
        <f>K111*E111</f>
        <v>50.31</v>
      </c>
      <c r="M111" s="12">
        <v>0.9</v>
      </c>
      <c r="N111" s="14">
        <f>M111*E111</f>
        <v>50.31</v>
      </c>
      <c r="O111" s="2"/>
    </row>
    <row r="112" spans="1:15" ht="15.75" x14ac:dyDescent="0.25">
      <c r="B112" s="2"/>
      <c r="C112" s="2"/>
      <c r="D112" s="2"/>
      <c r="E112" s="4"/>
      <c r="F112" s="2"/>
      <c r="G112" s="2"/>
      <c r="H112" s="2"/>
      <c r="I112" s="2"/>
      <c r="J112" s="4"/>
      <c r="K112" s="5"/>
      <c r="L112" s="2"/>
      <c r="M112" s="2"/>
      <c r="N112" s="2"/>
      <c r="O112" s="2"/>
    </row>
    <row r="113" spans="1:15" ht="15.75" x14ac:dyDescent="0.25">
      <c r="B113" s="2"/>
      <c r="C113" s="2"/>
      <c r="D113" s="2"/>
      <c r="E113" s="2"/>
      <c r="F113" s="2"/>
      <c r="G113" s="2"/>
      <c r="H113" s="4"/>
      <c r="I113" s="4"/>
      <c r="J113" s="2"/>
      <c r="K113" s="2"/>
      <c r="L113" s="2"/>
      <c r="M113" s="2"/>
      <c r="N113" s="2"/>
      <c r="O113" s="2"/>
    </row>
    <row r="114" spans="1:15" ht="15.75" x14ac:dyDescent="0.25">
      <c r="B114" s="2"/>
      <c r="C114" s="2"/>
      <c r="D114" s="2"/>
      <c r="E114" s="2"/>
      <c r="F114" s="2"/>
      <c r="G114" s="2"/>
      <c r="H114" s="2"/>
      <c r="I114" s="2"/>
      <c r="J114" s="4"/>
      <c r="K114" s="2"/>
      <c r="L114" s="2"/>
      <c r="M114" s="2"/>
      <c r="N114" s="2"/>
      <c r="O114" s="2"/>
    </row>
    <row r="115" spans="1:15" ht="15.75" x14ac:dyDescent="0.25">
      <c r="B115" s="2" t="s">
        <v>8</v>
      </c>
      <c r="C115" s="2"/>
      <c r="D115" s="2"/>
      <c r="E115" s="2"/>
      <c r="F115" s="2"/>
      <c r="G115" s="2"/>
      <c r="H115" s="2"/>
      <c r="I115" s="2"/>
      <c r="J115" s="2"/>
      <c r="K115" s="2"/>
      <c r="L115" s="2" t="s">
        <v>19</v>
      </c>
      <c r="M115" s="2"/>
      <c r="N115" s="2"/>
      <c r="O115" s="2"/>
    </row>
    <row r="116" spans="1:15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</sheetData>
  <mergeCells count="40">
    <mergeCell ref="E85:F85"/>
    <mergeCell ref="E86:F86"/>
    <mergeCell ref="E84:F84"/>
    <mergeCell ref="G83:H83"/>
    <mergeCell ref="I83:J83"/>
    <mergeCell ref="K83:L83"/>
    <mergeCell ref="M83:N83"/>
    <mergeCell ref="G109:H109"/>
    <mergeCell ref="I109:J109"/>
    <mergeCell ref="K109:L109"/>
    <mergeCell ref="M109:N109"/>
    <mergeCell ref="C57:M57"/>
    <mergeCell ref="C22:M22"/>
    <mergeCell ref="C11:M11"/>
    <mergeCell ref="C12:M12"/>
    <mergeCell ref="A105:M105"/>
    <mergeCell ref="A106:M106"/>
    <mergeCell ref="A107:M107"/>
    <mergeCell ref="A79:M79"/>
    <mergeCell ref="A80:M80"/>
    <mergeCell ref="A81:M81"/>
    <mergeCell ref="L38:O42"/>
    <mergeCell ref="D50:E50"/>
    <mergeCell ref="F50:G50"/>
    <mergeCell ref="H50:I50"/>
    <mergeCell ref="J50:K50"/>
    <mergeCell ref="L50:M50"/>
    <mergeCell ref="C46:M46"/>
    <mergeCell ref="C47:M47"/>
    <mergeCell ref="L3:O7"/>
    <mergeCell ref="D15:E15"/>
    <mergeCell ref="F15:G15"/>
    <mergeCell ref="H15:I15"/>
    <mergeCell ref="J15:K15"/>
    <mergeCell ref="L15:M15"/>
    <mergeCell ref="L71:O75"/>
    <mergeCell ref="L97:O101"/>
    <mergeCell ref="B84:B85"/>
    <mergeCell ref="E110:F110"/>
    <mergeCell ref="E111:F111"/>
  </mergeCells>
  <pageMargins left="0.7" right="0.7" top="0.75" bottom="0.75" header="0.3" footer="0.3"/>
  <pageSetup paperSize="9" scale="82" orientation="landscape" r:id="rId1"/>
  <rowBreaks count="3" manualBreakCount="3">
    <brk id="35" max="12" man="1"/>
    <brk id="68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Workstation</cp:lastModifiedBy>
  <cp:lastPrinted>2020-12-09T08:56:48Z</cp:lastPrinted>
  <dcterms:created xsi:type="dcterms:W3CDTF">2013-09-25T05:53:14Z</dcterms:created>
  <dcterms:modified xsi:type="dcterms:W3CDTF">2020-12-09T08:57:57Z</dcterms:modified>
</cp:coreProperties>
</file>